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D0EEC3FE-C554-41C0-9FB3-084558803162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Specs!$B$1:$AE$17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7" i="100" l="1"/>
  <c r="AD7" i="100" l="1"/>
  <c r="AE7" i="100"/>
  <c r="Z7" i="100"/>
  <c r="O7" i="100"/>
  <c r="M7" i="100"/>
  <c r="L7" i="100"/>
  <c r="K7" i="100"/>
  <c r="P7" i="100"/>
  <c r="A9" i="100"/>
  <c r="A8" i="100"/>
  <c r="A6" i="100"/>
  <c r="A5" i="100"/>
  <c r="K5" i="100" l="1"/>
  <c r="L5" i="100"/>
  <c r="M5" i="100"/>
  <c r="O5" i="100"/>
  <c r="P5" i="100" l="1"/>
  <c r="AE6" i="100" l="1"/>
  <c r="Z6" i="100"/>
  <c r="AD6" i="100"/>
  <c r="O6" i="100"/>
  <c r="K6" i="100"/>
  <c r="M6" i="100"/>
  <c r="L6" i="100"/>
  <c r="P6" i="100"/>
  <c r="Z5" i="100"/>
  <c r="AD8" i="100" l="1"/>
  <c r="AE8" i="100"/>
  <c r="Z8" i="100"/>
  <c r="AD9" i="100"/>
  <c r="AE9" i="100"/>
  <c r="Z9" i="100"/>
  <c r="O8" i="100"/>
  <c r="O9" i="100"/>
  <c r="K8" i="100"/>
  <c r="M8" i="100"/>
  <c r="L8" i="100"/>
  <c r="P8" i="100"/>
  <c r="K9" i="100"/>
  <c r="L9" i="100"/>
  <c r="M9" i="100"/>
  <c r="P9" i="100"/>
  <c r="AD5" i="100"/>
  <c r="AE5" i="100"/>
</calcChain>
</file>

<file path=xl/sharedStrings.xml><?xml version="1.0" encoding="utf-8"?>
<sst xmlns="http://schemas.openxmlformats.org/spreadsheetml/2006/main" count="231" uniqueCount="94">
  <si>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</si>
  <si>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</si>
  <si>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</si>
  <si>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</si>
  <si>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</si>
  <si>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</si>
  <si>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</si>
  <si>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</si>
  <si>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</si>
  <si>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</si>
  <si>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</si>
  <si>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</si>
  <si>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</si>
  <si>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</si>
  <si>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</si>
  <si>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</si>
  <si>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</si>
  <si>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</si>
  <si>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</si>
  <si>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</si>
  <si>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</si>
  <si>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</si>
  <si>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</si>
  <si>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</si>
  <si>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</si>
  <si>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</si>
  <si>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</si>
  <si>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</si>
  <si>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</si>
  <si>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</si>
  <si>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</si>
  <si>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</si>
  <si>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</si>
  <si>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</si>
  <si>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</si>
  <si>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</si>
  <si>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</si>
  <si>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</si>
  <si>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</si>
  <si>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</si>
  <si>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</si>
  <si>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</si>
  <si>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</si>
  <si>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</si>
  <si>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</si>
  <si>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</si>
  <si>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</si>
  <si>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</si>
  <si>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</si>
  <si>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</si>
  <si>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</si>
  <si>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</si>
  <si>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</si>
  <si>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</si>
  <si>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</si>
  <si>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</si>
  <si>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</si>
  <si>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</si>
  <si>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</si>
  <si>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</si>
  <si>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</si>
  <si>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</si>
  <si>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</si>
  <si>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</si>
  <si>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</si>
  <si>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</si>
  <si>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</si>
  <si>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</si>
  <si>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</si>
  <si>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</si>
  <si>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</si>
  <si>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Pinot Grigio</t>
  </si>
  <si>
    <t>2017</t>
  </si>
  <si>
    <t>White</t>
  </si>
  <si>
    <t>VENEZIA GIULIA IGT</t>
  </si>
  <si>
    <t>PINOT GRIGIO</t>
  </si>
  <si>
    <t>CORK</t>
  </si>
  <si>
    <t>Pinot Grigio Ramato Rose</t>
  </si>
  <si>
    <t>Rose</t>
  </si>
  <si>
    <t>Sauvignon Blanc</t>
  </si>
  <si>
    <t>SAUVIGNON BLANC</t>
  </si>
  <si>
    <t>Cicinis</t>
  </si>
  <si>
    <t>2016</t>
  </si>
  <si>
    <t>COLLIO DOC</t>
  </si>
  <si>
    <t>839183000817</t>
  </si>
  <si>
    <t>58007425000254</t>
  </si>
  <si>
    <t>839183000824</t>
  </si>
  <si>
    <t>68007425090771</t>
  </si>
  <si>
    <t>839183000589</t>
  </si>
  <si>
    <t>68007425000763</t>
  </si>
  <si>
    <t>839183000244</t>
  </si>
  <si>
    <t>12x750ml C</t>
  </si>
  <si>
    <t>1x1.5L C</t>
  </si>
  <si>
    <t>6x750ml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</si>
</sst>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1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O27" sqref="O27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7" t="s">
        <v>21</v>
      </c>
      <c r="C1" s="37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33</v>
      </c>
      <c r="C5" s="33" t="s">
        <v>71</v>
      </c>
      <c r="D5" s="34">
        <v>12</v>
      </c>
      <c r="E5" s="34">
        <v>750</v>
      </c>
      <c r="F5" s="34" t="s">
        <v>72</v>
      </c>
      <c r="G5" s="34" t="s">
        <v>73</v>
      </c>
      <c r="H5" s="35" t="s">
        <v>74</v>
      </c>
      <c r="I5" s="35" t="s">
        <v>75</v>
      </c>
      <c r="J5" s="13" t="s">
        <v>76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12.5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84</v>
      </c>
      <c r="R5" s="36" t="s">
        <v>85</v>
      </c>
      <c r="S5" s="22">
        <v>0</v>
      </c>
      <c r="T5" s="22">
        <v>11.7</v>
      </c>
      <c r="U5" s="22">
        <v>3</v>
      </c>
      <c r="V5" s="22">
        <v>13</v>
      </c>
      <c r="W5" s="22">
        <v>10</v>
      </c>
      <c r="X5" s="22">
        <v>12</v>
      </c>
      <c r="Y5" s="13">
        <v>36</v>
      </c>
      <c r="Z5" s="22">
        <f>IF(V5&gt;0,(V5*W5*X5)/1728,"")</f>
        <v>0.90277777777777779</v>
      </c>
      <c r="AA5" s="13">
        <v>14</v>
      </c>
      <c r="AB5" s="13">
        <v>4</v>
      </c>
      <c r="AC5" s="13">
        <v>56</v>
      </c>
      <c r="AD5" s="13">
        <f>IF(AB5&gt;0,AB5*X5,"")</f>
        <v>48</v>
      </c>
      <c r="AE5" s="13">
        <f>IF(Y5&gt;0,Y5*(AA5*AB5),"")</f>
        <v>2016</v>
      </c>
      <c r="AG5" s="28" t="s">
        <v>91</v>
      </c>
    </row>
    <row r="6" spans="1:33" x14ac:dyDescent="0.25">
      <c r="A6" s="10" t="e">
        <f>IF(#REF!=0,"Hide","Show")</f>
        <v>#REF!</v>
      </c>
      <c r="B6" s="32" t="s">
        <v>33</v>
      </c>
      <c r="C6" s="33" t="s">
        <v>77</v>
      </c>
      <c r="D6" s="34">
        <v>12</v>
      </c>
      <c r="E6" s="34">
        <v>750</v>
      </c>
      <c r="F6" s="34" t="s">
        <v>72</v>
      </c>
      <c r="G6" s="34" t="s">
        <v>78</v>
      </c>
      <c r="H6" s="35" t="s">
        <v>74</v>
      </c>
      <c r="I6" s="35" t="s">
        <v>75</v>
      </c>
      <c r="J6" s="13" t="s">
        <v>76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12.5</v>
      </c>
      <c r="O6" s="13" t="str">
        <f t="shared" ref="O6:O9" si="0">IF(LEN(Q6)=12,"UPC",IF(LEN(Q6)&gt;12,"EAN",""))</f>
        <v>UPC</v>
      </c>
      <c r="P6" s="13" t="str">
        <f t="shared" ref="P6:P9" si="1">IF(ISNUMBER(SEARCH("Gift",AG6)),"Gift Box","")</f>
        <v/>
      </c>
      <c r="Q6" s="36" t="s">
        <v>86</v>
      </c>
      <c r="R6" s="36" t="s">
        <v>87</v>
      </c>
      <c r="S6" s="22">
        <v>0</v>
      </c>
      <c r="T6" s="22">
        <v>0</v>
      </c>
      <c r="U6" s="22">
        <v>3</v>
      </c>
      <c r="V6" s="22">
        <v>13</v>
      </c>
      <c r="W6" s="22">
        <v>10</v>
      </c>
      <c r="X6" s="22">
        <v>12</v>
      </c>
      <c r="Y6" s="13">
        <v>36</v>
      </c>
      <c r="Z6" s="22">
        <f t="shared" ref="Z6:Z9" si="2">IF(V6&gt;0,(V6*W6*X6)/1728,"")</f>
        <v>0.90277777777777779</v>
      </c>
      <c r="AA6" s="13">
        <v>14</v>
      </c>
      <c r="AB6" s="13">
        <v>4</v>
      </c>
      <c r="AC6" s="13">
        <v>56</v>
      </c>
      <c r="AD6" s="13">
        <f t="shared" ref="AD6:AD9" si="3">IF(AB6&gt;0,AB6*X6,"")</f>
        <v>48</v>
      </c>
      <c r="AE6" s="13">
        <f t="shared" ref="AE6:AE9" si="4">IF(Y6&gt;0,Y6*(AA6*AB6),"")</f>
        <v>2016</v>
      </c>
      <c r="AG6" s="28" t="s">
        <v>91</v>
      </c>
    </row>
    <row r="7" spans="1:33" x14ac:dyDescent="0.25">
      <c r="A7" s="10" t="e">
        <f>IF(#REF!=0,"Hide","Show")</f>
        <v>#REF!</v>
      </c>
      <c r="B7" s="32" t="s">
        <v>33</v>
      </c>
      <c r="C7" s="33" t="s">
        <v>77</v>
      </c>
      <c r="D7" s="34">
        <v>1</v>
      </c>
      <c r="E7" s="34">
        <v>1500</v>
      </c>
      <c r="F7" s="34" t="s">
        <v>72</v>
      </c>
      <c r="G7" s="34" t="s">
        <v>78</v>
      </c>
      <c r="H7" s="35" t="s">
        <v>74</v>
      </c>
      <c r="I7" s="35" t="s">
        <v>75</v>
      </c>
      <c r="J7" s="13" t="s">
        <v>76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12.5</v>
      </c>
      <c r="O7" s="13" t="str">
        <f t="shared" ref="O7" si="5">IF(LEN(Q7)=12,"UPC",IF(LEN(Q7)&gt;12,"EAN",""))</f>
        <v/>
      </c>
      <c r="P7" s="13" t="str">
        <f t="shared" ref="P7" si="6">IF(ISNUMBER(SEARCH("Gift",AG7)),"Gift Box","")</f>
        <v/>
      </c>
      <c r="Q7" s="36" t="s">
        <v>22</v>
      </c>
      <c r="R7" s="36" t="s">
        <v>22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13">
        <v>0</v>
      </c>
      <c r="Z7" s="22" t="str">
        <f t="shared" ref="Z7" si="7">IF(V7&gt;0,(V7*W7*X7)/1728,"")</f>
        <v/>
      </c>
      <c r="AA7" s="13">
        <v>14</v>
      </c>
      <c r="AB7" s="13">
        <v>4</v>
      </c>
      <c r="AC7" s="13">
        <v>56</v>
      </c>
      <c r="AD7" s="13">
        <f t="shared" ref="AD7" si="8">IF(AB7&gt;0,AB7*X7,"")</f>
        <v>0</v>
      </c>
      <c r="AE7" s="13" t="str">
        <f t="shared" ref="AE7" si="9">IF(Y7&gt;0,Y7*(AA7*AB7),"")</f>
        <v/>
      </c>
      <c r="AG7" s="28" t="s">
        <v>92</v>
      </c>
    </row>
    <row r="8" spans="1:33" x14ac:dyDescent="0.25">
      <c r="A8" s="10" t="e">
        <f>IF(#REF!=0,"Hide","Show")</f>
        <v>#REF!</v>
      </c>
      <c r="B8" s="32" t="s">
        <v>33</v>
      </c>
      <c r="C8" s="33" t="s">
        <v>79</v>
      </c>
      <c r="D8" s="34">
        <v>12</v>
      </c>
      <c r="E8" s="34">
        <v>750</v>
      </c>
      <c r="F8" s="34" t="s">
        <v>72</v>
      </c>
      <c r="G8" s="34" t="s">
        <v>73</v>
      </c>
      <c r="H8" s="35" t="s">
        <v>74</v>
      </c>
      <c r="I8" s="35" t="s">
        <v>80</v>
      </c>
      <c r="J8" s="13" t="s">
        <v>76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12.5</v>
      </c>
      <c r="O8" s="13" t="str">
        <f t="shared" si="0"/>
        <v>UPC</v>
      </c>
      <c r="P8" s="13" t="str">
        <f t="shared" si="1"/>
        <v/>
      </c>
      <c r="Q8" s="36" t="s">
        <v>88</v>
      </c>
      <c r="R8" s="36" t="s">
        <v>89</v>
      </c>
      <c r="S8" s="22">
        <v>0</v>
      </c>
      <c r="T8" s="22">
        <v>11</v>
      </c>
      <c r="U8" s="22">
        <v>3</v>
      </c>
      <c r="V8" s="22">
        <v>13</v>
      </c>
      <c r="W8" s="22">
        <v>10</v>
      </c>
      <c r="X8" s="22">
        <v>12</v>
      </c>
      <c r="Y8" s="13">
        <v>36</v>
      </c>
      <c r="Z8" s="22">
        <f t="shared" si="2"/>
        <v>0.90277777777777779</v>
      </c>
      <c r="AA8" s="13">
        <v>14</v>
      </c>
      <c r="AB8" s="13">
        <v>4</v>
      </c>
      <c r="AC8" s="13">
        <v>56</v>
      </c>
      <c r="AD8" s="13">
        <f t="shared" si="3"/>
        <v>48</v>
      </c>
      <c r="AE8" s="13">
        <f t="shared" si="4"/>
        <v>2016</v>
      </c>
      <c r="AG8" s="28" t="s">
        <v>91</v>
      </c>
    </row>
    <row r="9" spans="1:33" x14ac:dyDescent="0.25">
      <c r="A9" s="10" t="e">
        <f>IF(#REF!=0,"Hide","Show")</f>
        <v>#REF!</v>
      </c>
      <c r="B9" s="32" t="s">
        <v>33</v>
      </c>
      <c r="C9" s="33" t="s">
        <v>81</v>
      </c>
      <c r="D9" s="34">
        <v>6</v>
      </c>
      <c r="E9" s="34">
        <v>750</v>
      </c>
      <c r="F9" s="34" t="s">
        <v>82</v>
      </c>
      <c r="G9" s="34" t="s">
        <v>73</v>
      </c>
      <c r="H9" s="35" t="s">
        <v>83</v>
      </c>
      <c r="I9" s="35" t="s">
        <v>80</v>
      </c>
      <c r="J9" s="13" t="s">
        <v>76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13.5</v>
      </c>
      <c r="O9" s="13" t="str">
        <f t="shared" si="0"/>
        <v>UPC</v>
      </c>
      <c r="P9" s="13" t="str">
        <f t="shared" si="1"/>
        <v/>
      </c>
      <c r="Q9" s="36" t="s">
        <v>90</v>
      </c>
      <c r="R9" s="36" t="s">
        <v>22</v>
      </c>
      <c r="S9" s="22">
        <v>0</v>
      </c>
      <c r="T9" s="22">
        <v>11.7</v>
      </c>
      <c r="U9" s="22">
        <v>3</v>
      </c>
      <c r="V9" s="22">
        <v>10</v>
      </c>
      <c r="W9" s="22">
        <v>12</v>
      </c>
      <c r="X9" s="22">
        <v>7</v>
      </c>
      <c r="Y9" s="13">
        <v>18</v>
      </c>
      <c r="Z9" s="22">
        <f t="shared" si="2"/>
        <v>0.4861111111111111</v>
      </c>
      <c r="AA9" s="13">
        <v>12</v>
      </c>
      <c r="AB9" s="13">
        <v>8</v>
      </c>
      <c r="AC9" s="13">
        <v>96</v>
      </c>
      <c r="AD9" s="13">
        <f t="shared" si="3"/>
        <v>56</v>
      </c>
      <c r="AE9" s="13">
        <f t="shared" si="4"/>
        <v>1728</v>
      </c>
      <c r="AG9" s="28" t="s">
        <v>93</v>
      </c>
    </row>
    <row r="10" spans="1:33" ht="6" customHeight="1" x14ac:dyDescent="0.25">
      <c r="B10" s="15"/>
      <c r="C10" s="12"/>
      <c r="D10" s="12"/>
      <c r="E10" s="12"/>
      <c r="F10" s="1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24"/>
      <c r="W10" s="24"/>
      <c r="X10" s="24"/>
      <c r="Y10" s="12"/>
      <c r="Z10" s="12"/>
      <c r="AA10" s="12"/>
      <c r="AB10" s="12"/>
      <c r="AC10" s="12"/>
      <c r="AD10" s="12"/>
      <c r="AE10" s="12"/>
      <c r="AG10" s="27"/>
    </row>
    <row r="11" spans="1:33" x14ac:dyDescent="0.25">
      <c r="B11" s="16"/>
      <c r="C11" s="20"/>
      <c r="D11" s="17"/>
      <c r="E11" s="20"/>
      <c r="F11" s="17"/>
      <c r="G11" s="17"/>
      <c r="H11" s="17"/>
      <c r="I11" s="17"/>
      <c r="J11" s="17"/>
      <c r="K11" s="17"/>
      <c r="L11" s="17"/>
      <c r="M11" s="17"/>
      <c r="N11" s="20"/>
      <c r="O11" s="20"/>
      <c r="P11" s="20"/>
      <c r="Q11" s="20"/>
      <c r="R11" s="20"/>
      <c r="S11" s="25"/>
      <c r="T11" s="25"/>
      <c r="U11" s="25"/>
      <c r="V11" s="25"/>
      <c r="W11" s="25"/>
      <c r="X11" s="25"/>
      <c r="Y11" s="20"/>
      <c r="Z11" s="20"/>
      <c r="AA11" s="20"/>
      <c r="AB11" s="20"/>
      <c r="AC11" s="20"/>
      <c r="AD11" s="20"/>
      <c r="AE11" s="20"/>
      <c r="AG11" s="27"/>
    </row>
    <row r="12" spans="1:33" ht="6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3"/>
      <c r="T12" s="23"/>
      <c r="U12" s="23"/>
      <c r="V12" s="23"/>
      <c r="W12" s="23"/>
      <c r="X12" s="23"/>
      <c r="Y12" s="11"/>
      <c r="Z12" s="11"/>
      <c r="AA12" s="11"/>
      <c r="AB12" s="11"/>
      <c r="AC12" s="11"/>
      <c r="AD12" s="11"/>
      <c r="AE12" s="11"/>
      <c r="AG12" s="27"/>
    </row>
    <row r="13" spans="1:33" x14ac:dyDescent="0.25">
      <c r="B13" s="10"/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8"/>
      <c r="T14" s="8"/>
      <c r="U14" s="8"/>
      <c r="V14" s="8"/>
      <c r="W14" s="8"/>
      <c r="X14" s="8"/>
      <c r="Y14" s="18"/>
      <c r="Z14" s="18"/>
      <c r="AA14" s="18"/>
      <c r="AB14" s="18"/>
      <c r="AC14" s="18"/>
      <c r="AD14" s="18"/>
      <c r="AE14" s="18"/>
      <c r="AG14" s="27"/>
    </row>
    <row r="15" spans="1:33" x14ac:dyDescent="0.25"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5:33" x14ac:dyDescent="0.25">
      <c r="AG19" s="27"/>
    </row>
    <row r="20" spans="5:33" x14ac:dyDescent="0.25"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  <row r="31" spans="5:33" x14ac:dyDescent="0.25">
      <c r="AG31" s="27"/>
    </row>
  </sheetData>
  <mergeCells count="1">
    <mergeCell ref="B1:C1"/>
  </mergeCells>
  <conditionalFormatting sqref="S5:Y5 AA5:AB5">
    <cfRule type="cellIs" dxfId="2" priority="3" operator="lessThan">
      <formula>0</formula>
    </cfRule>
  </conditionalFormatting>
  <conditionalFormatting sqref="S6:Y6 AA6:AB6 AA8:AB9 S8:Y9">
    <cfRule type="cellIs" dxfId="1" priority="2" operator="lessThan">
      <formula>0</formula>
    </cfRule>
  </conditionalFormatting>
  <conditionalFormatting sqref="S7:Y7 AA7:AB7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D37"/>
  <sheetViews>
    <sheetView workbookViewId="0">
      <selection activeCell="E10" sqref="E10"/>
    </sheetView>
  </sheetViews>
  <sheetFormatPr defaultRowHeight="15" x14ac:dyDescent="0.25"/>
  <cols>
    <col min="3" max="3" width="10" customWidth="1"/>
  </cols>
  <sheetData>
    <row r="1" spans="1:4" ht="25.5" x14ac:dyDescent="0.25">
      <c r="A1" s="10"/>
      <c r="B1" s="30" t="s">
        <v>25</v>
      </c>
      <c r="C1" s="30" t="s">
        <v>26</v>
      </c>
      <c r="D1" s="30" t="s">
        <v>27</v>
      </c>
    </row>
    <row r="2" spans="1:4" x14ac:dyDescent="0.25">
      <c r="A2" s="10" t="s">
        <v>33</v>
      </c>
      <c r="B2" s="1" t="s">
        <v>34</v>
      </c>
      <c r="C2" s="1" t="s">
        <v>34</v>
      </c>
      <c r="D2" s="1" t="s">
        <v>34</v>
      </c>
    </row>
    <row r="3" spans="1:4" x14ac:dyDescent="0.25">
      <c r="A3" s="10" t="s">
        <v>35</v>
      </c>
      <c r="B3" s="1" t="s">
        <v>36</v>
      </c>
      <c r="C3" s="1" t="s">
        <v>34</v>
      </c>
      <c r="D3" s="1" t="s">
        <v>34</v>
      </c>
    </row>
    <row r="4" spans="1:4" x14ac:dyDescent="0.25">
      <c r="A4" s="10" t="s">
        <v>37</v>
      </c>
      <c r="B4" s="1" t="s">
        <v>34</v>
      </c>
      <c r="C4" s="1" t="s">
        <v>34</v>
      </c>
      <c r="D4" s="1" t="s">
        <v>34</v>
      </c>
    </row>
    <row r="5" spans="1:4" x14ac:dyDescent="0.25">
      <c r="A5" s="10" t="s">
        <v>38</v>
      </c>
      <c r="B5" s="1" t="s">
        <v>34</v>
      </c>
      <c r="C5" s="1" t="s">
        <v>36</v>
      </c>
      <c r="D5" s="1" t="s">
        <v>34</v>
      </c>
    </row>
    <row r="6" spans="1:4" x14ac:dyDescent="0.25">
      <c r="A6" s="10" t="s">
        <v>39</v>
      </c>
      <c r="B6" s="1" t="s">
        <v>36</v>
      </c>
      <c r="C6" s="1" t="s">
        <v>34</v>
      </c>
      <c r="D6" s="1" t="s">
        <v>34</v>
      </c>
    </row>
    <row r="7" spans="1:4" x14ac:dyDescent="0.25">
      <c r="A7" s="10" t="s">
        <v>40</v>
      </c>
      <c r="B7" s="1" t="s">
        <v>34</v>
      </c>
      <c r="C7" s="1" t="s">
        <v>36</v>
      </c>
      <c r="D7" s="1" t="s">
        <v>34</v>
      </c>
    </row>
    <row r="8" spans="1:4" x14ac:dyDescent="0.25">
      <c r="A8" s="10" t="s">
        <v>41</v>
      </c>
      <c r="B8" s="1" t="s">
        <v>34</v>
      </c>
      <c r="C8" s="1" t="s">
        <v>36</v>
      </c>
      <c r="D8" s="1" t="s">
        <v>34</v>
      </c>
    </row>
    <row r="9" spans="1:4" x14ac:dyDescent="0.25">
      <c r="A9" s="10" t="s">
        <v>42</v>
      </c>
      <c r="B9" s="1" t="s">
        <v>36</v>
      </c>
      <c r="C9" s="1" t="s">
        <v>34</v>
      </c>
      <c r="D9" s="1" t="s">
        <v>34</v>
      </c>
    </row>
    <row r="10" spans="1:4" x14ac:dyDescent="0.25">
      <c r="A10" s="10" t="s">
        <v>43</v>
      </c>
      <c r="B10" s="1" t="s">
        <v>34</v>
      </c>
      <c r="C10" s="1" t="s">
        <v>34</v>
      </c>
      <c r="D10" s="1" t="s">
        <v>34</v>
      </c>
    </row>
    <row r="11" spans="1:4" x14ac:dyDescent="0.25">
      <c r="A11" s="10" t="s">
        <v>44</v>
      </c>
      <c r="B11" s="1" t="s">
        <v>34</v>
      </c>
      <c r="C11" s="1" t="s">
        <v>36</v>
      </c>
      <c r="D11" s="1" t="s">
        <v>34</v>
      </c>
    </row>
    <row r="12" spans="1:4" x14ac:dyDescent="0.25">
      <c r="A12" s="10" t="s">
        <v>45</v>
      </c>
      <c r="B12" s="1" t="s">
        <v>36</v>
      </c>
      <c r="C12" s="1" t="s">
        <v>36</v>
      </c>
      <c r="D12" s="1" t="s">
        <v>34</v>
      </c>
    </row>
    <row r="13" spans="1:4" x14ac:dyDescent="0.25">
      <c r="A13" s="10" t="s">
        <v>46</v>
      </c>
      <c r="B13" s="1" t="s">
        <v>36</v>
      </c>
      <c r="C13" s="1" t="s">
        <v>34</v>
      </c>
      <c r="D13" s="1" t="s">
        <v>34</v>
      </c>
    </row>
    <row r="14" spans="1:4" x14ac:dyDescent="0.25">
      <c r="A14" s="10" t="s">
        <v>47</v>
      </c>
      <c r="B14" s="1" t="s">
        <v>34</v>
      </c>
      <c r="C14" s="1" t="s">
        <v>36</v>
      </c>
      <c r="D14" s="1" t="s">
        <v>34</v>
      </c>
    </row>
    <row r="15" spans="1:4" x14ac:dyDescent="0.25">
      <c r="A15" s="10" t="s">
        <v>48</v>
      </c>
      <c r="B15" s="1" t="s">
        <v>34</v>
      </c>
      <c r="C15" s="1" t="s">
        <v>36</v>
      </c>
      <c r="D15" s="1" t="s">
        <v>34</v>
      </c>
    </row>
    <row r="16" spans="1:4" x14ac:dyDescent="0.25">
      <c r="A16" s="10" t="s">
        <v>49</v>
      </c>
      <c r="B16" s="1" t="s">
        <v>34</v>
      </c>
      <c r="C16" s="1" t="s">
        <v>36</v>
      </c>
      <c r="D16" s="1" t="s">
        <v>34</v>
      </c>
    </row>
    <row r="17" spans="1:4" x14ac:dyDescent="0.25">
      <c r="A17" s="10" t="s">
        <v>50</v>
      </c>
      <c r="B17" s="1" t="s">
        <v>34</v>
      </c>
      <c r="C17" s="1" t="s">
        <v>36</v>
      </c>
      <c r="D17" s="1" t="s">
        <v>34</v>
      </c>
    </row>
    <row r="18" spans="1:4" x14ac:dyDescent="0.25">
      <c r="A18" s="10" t="s">
        <v>51</v>
      </c>
      <c r="B18" s="1" t="s">
        <v>36</v>
      </c>
      <c r="C18" s="1" t="s">
        <v>34</v>
      </c>
      <c r="D18" s="1" t="s">
        <v>36</v>
      </c>
    </row>
    <row r="19" spans="1:4" x14ac:dyDescent="0.25">
      <c r="A19" s="10" t="s">
        <v>52</v>
      </c>
      <c r="B19" s="1" t="s">
        <v>34</v>
      </c>
      <c r="C19" s="1" t="s">
        <v>36</v>
      </c>
      <c r="D19" s="1" t="s">
        <v>36</v>
      </c>
    </row>
    <row r="20" spans="1:4" x14ac:dyDescent="0.25">
      <c r="A20" s="10" t="s">
        <v>53</v>
      </c>
      <c r="B20" s="1" t="s">
        <v>34</v>
      </c>
      <c r="C20" s="1" t="s">
        <v>34</v>
      </c>
      <c r="D20" s="1" t="s">
        <v>34</v>
      </c>
    </row>
    <row r="21" spans="1:4" x14ac:dyDescent="0.25">
      <c r="A21" s="10" t="s">
        <v>54</v>
      </c>
      <c r="B21" s="1" t="s">
        <v>34</v>
      </c>
      <c r="C21" s="1" t="s">
        <v>36</v>
      </c>
      <c r="D21" s="1" t="s">
        <v>36</v>
      </c>
    </row>
    <row r="22" spans="1:4" x14ac:dyDescent="0.25">
      <c r="A22" s="10" t="s">
        <v>55</v>
      </c>
      <c r="B22" s="1" t="s">
        <v>34</v>
      </c>
      <c r="C22" s="1" t="s">
        <v>36</v>
      </c>
      <c r="D22" s="1" t="s">
        <v>34</v>
      </c>
    </row>
    <row r="23" spans="1:4" x14ac:dyDescent="0.25">
      <c r="A23" s="10" t="s">
        <v>56</v>
      </c>
      <c r="B23" s="1" t="s">
        <v>36</v>
      </c>
      <c r="C23" s="1" t="s">
        <v>34</v>
      </c>
      <c r="D23" s="1" t="s">
        <v>36</v>
      </c>
    </row>
    <row r="24" spans="1:4" x14ac:dyDescent="0.25">
      <c r="A24" s="10" t="s">
        <v>57</v>
      </c>
      <c r="B24" s="1" t="s">
        <v>34</v>
      </c>
      <c r="C24" s="1" t="s">
        <v>34</v>
      </c>
      <c r="D24" s="1" t="s">
        <v>34</v>
      </c>
    </row>
    <row r="25" spans="1:4" x14ac:dyDescent="0.25">
      <c r="A25" s="10" t="s">
        <v>58</v>
      </c>
      <c r="B25" s="1" t="s">
        <v>34</v>
      </c>
      <c r="C25" s="1" t="s">
        <v>36</v>
      </c>
      <c r="D25" s="1" t="s">
        <v>34</v>
      </c>
    </row>
    <row r="26" spans="1:4" x14ac:dyDescent="0.25">
      <c r="A26" s="10" t="s">
        <v>59</v>
      </c>
      <c r="B26" s="1" t="s">
        <v>34</v>
      </c>
      <c r="C26" s="1" t="s">
        <v>34</v>
      </c>
      <c r="D26" s="1" t="s">
        <v>34</v>
      </c>
    </row>
    <row r="27" spans="1:4" x14ac:dyDescent="0.25">
      <c r="A27" s="10" t="s">
        <v>60</v>
      </c>
      <c r="B27" s="1" t="s">
        <v>34</v>
      </c>
      <c r="C27" s="1" t="s">
        <v>36</v>
      </c>
      <c r="D27" s="1" t="s">
        <v>34</v>
      </c>
    </row>
    <row r="28" spans="1:4" x14ac:dyDescent="0.25">
      <c r="A28" s="10" t="s">
        <v>61</v>
      </c>
      <c r="B28" s="1" t="s">
        <v>34</v>
      </c>
      <c r="C28" s="1" t="s">
        <v>34</v>
      </c>
      <c r="D28" s="1" t="s">
        <v>34</v>
      </c>
    </row>
    <row r="29" spans="1:4" x14ac:dyDescent="0.25">
      <c r="A29" s="10" t="s">
        <v>62</v>
      </c>
      <c r="B29" s="1" t="s">
        <v>36</v>
      </c>
      <c r="C29" s="1" t="s">
        <v>34</v>
      </c>
      <c r="D29" s="1" t="s">
        <v>34</v>
      </c>
    </row>
    <row r="30" spans="1:4" x14ac:dyDescent="0.25">
      <c r="A30" s="10" t="s">
        <v>63</v>
      </c>
      <c r="B30" s="1" t="s">
        <v>36</v>
      </c>
      <c r="C30" s="1" t="s">
        <v>34</v>
      </c>
      <c r="D30" s="1" t="s">
        <v>36</v>
      </c>
    </row>
    <row r="31" spans="1:4" x14ac:dyDescent="0.25">
      <c r="A31" s="10" t="s">
        <v>64</v>
      </c>
      <c r="B31" s="1" t="s">
        <v>34</v>
      </c>
      <c r="C31" s="1" t="s">
        <v>36</v>
      </c>
      <c r="D31" s="1" t="s">
        <v>34</v>
      </c>
    </row>
    <row r="32" spans="1:4" x14ac:dyDescent="0.25">
      <c r="A32" s="10" t="s">
        <v>65</v>
      </c>
      <c r="B32" s="1" t="s">
        <v>34</v>
      </c>
      <c r="C32" s="1" t="s">
        <v>36</v>
      </c>
      <c r="D32" s="1" t="s">
        <v>34</v>
      </c>
    </row>
    <row r="33" spans="1:4" x14ac:dyDescent="0.25">
      <c r="A33" s="10" t="s">
        <v>66</v>
      </c>
      <c r="B33" s="1" t="s">
        <v>34</v>
      </c>
      <c r="C33" s="1" t="s">
        <v>34</v>
      </c>
      <c r="D33" s="1" t="s">
        <v>34</v>
      </c>
    </row>
    <row r="34" spans="1:4" x14ac:dyDescent="0.25">
      <c r="A34" s="10" t="s">
        <v>67</v>
      </c>
      <c r="B34" s="1" t="s">
        <v>36</v>
      </c>
      <c r="C34" s="1" t="s">
        <v>34</v>
      </c>
      <c r="D34" s="1" t="s">
        <v>34</v>
      </c>
    </row>
    <row r="35" spans="1:4" x14ac:dyDescent="0.25">
      <c r="A35" s="10" t="s">
        <v>68</v>
      </c>
      <c r="B35" s="1" t="s">
        <v>36</v>
      </c>
      <c r="C35" s="1" t="s">
        <v>34</v>
      </c>
      <c r="D35" s="1" t="s">
        <v>36</v>
      </c>
    </row>
    <row r="36" spans="1:4" x14ac:dyDescent="0.25">
      <c r="A36" s="10" t="s">
        <v>69</v>
      </c>
      <c r="B36" s="1" t="s">
        <v>34</v>
      </c>
      <c r="C36" s="1" t="s">
        <v>34</v>
      </c>
      <c r="D36" s="1" t="s">
        <v>34</v>
      </c>
    </row>
    <row r="37" spans="1:4" x14ac:dyDescent="0.25">
      <c r="A37" s="10" t="s">
        <v>70</v>
      </c>
      <c r="B37" s="1" t="s">
        <v>34</v>
      </c>
      <c r="C37" s="1" t="s">
        <v>36</v>
      </c>
      <c r="D37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